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Titles" localSheetId="0">Hoja1!$1:$3</definedName>
  </definedNames>
  <calcPr calcId="144525"/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H149" i="1" s="1"/>
  <c r="H148" i="1"/>
  <c r="E148" i="1"/>
  <c r="E147" i="1"/>
  <c r="H147" i="1" s="1"/>
  <c r="E146" i="1"/>
  <c r="H146" i="1" s="1"/>
  <c r="G145" i="1"/>
  <c r="F145" i="1"/>
  <c r="D145" i="1"/>
  <c r="C145" i="1"/>
  <c r="E144" i="1"/>
  <c r="H144" i="1" s="1"/>
  <c r="E143" i="1"/>
  <c r="H143" i="1" s="1"/>
  <c r="H142" i="1"/>
  <c r="E142" i="1"/>
  <c r="G141" i="1"/>
  <c r="F141" i="1"/>
  <c r="D141" i="1"/>
  <c r="C141" i="1"/>
  <c r="E140" i="1"/>
  <c r="H140" i="1" s="1"/>
  <c r="E139" i="1"/>
  <c r="H139" i="1" s="1"/>
  <c r="E138" i="1"/>
  <c r="H138" i="1" s="1"/>
  <c r="E137" i="1"/>
  <c r="H137" i="1" s="1"/>
  <c r="H136" i="1"/>
  <c r="E136" i="1"/>
  <c r="E135" i="1"/>
  <c r="H135" i="1" s="1"/>
  <c r="E134" i="1"/>
  <c r="E132" i="1" s="1"/>
  <c r="H132" i="1" s="1"/>
  <c r="E133" i="1"/>
  <c r="H133" i="1" s="1"/>
  <c r="G132" i="1"/>
  <c r="F132" i="1"/>
  <c r="D132" i="1"/>
  <c r="C132" i="1"/>
  <c r="E131" i="1"/>
  <c r="H131" i="1" s="1"/>
  <c r="H130" i="1"/>
  <c r="E130" i="1"/>
  <c r="E129" i="1"/>
  <c r="H129" i="1" s="1"/>
  <c r="G128" i="1"/>
  <c r="F128" i="1"/>
  <c r="D128" i="1"/>
  <c r="C128" i="1"/>
  <c r="E127" i="1"/>
  <c r="H127" i="1" s="1"/>
  <c r="E126" i="1"/>
  <c r="H126" i="1" s="1"/>
  <c r="E125" i="1"/>
  <c r="H125" i="1" s="1"/>
  <c r="E124" i="1"/>
  <c r="H124" i="1" s="1"/>
  <c r="E123" i="1"/>
  <c r="H123" i="1" s="1"/>
  <c r="H122" i="1"/>
  <c r="E122" i="1"/>
  <c r="E121" i="1"/>
  <c r="H121" i="1" s="1"/>
  <c r="E120" i="1"/>
  <c r="H120" i="1" s="1"/>
  <c r="E119" i="1"/>
  <c r="H119" i="1" s="1"/>
  <c r="G118" i="1"/>
  <c r="F118" i="1"/>
  <c r="D118" i="1"/>
  <c r="C118" i="1"/>
  <c r="E117" i="1"/>
  <c r="H117" i="1" s="1"/>
  <c r="H116" i="1"/>
  <c r="E116" i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9" i="1"/>
  <c r="H109" i="1" s="1"/>
  <c r="G108" i="1"/>
  <c r="F108" i="1"/>
  <c r="D108" i="1"/>
  <c r="C108" i="1"/>
  <c r="E107" i="1"/>
  <c r="H107" i="1" s="1"/>
  <c r="E106" i="1"/>
  <c r="H106" i="1" s="1"/>
  <c r="E105" i="1"/>
  <c r="H105" i="1" s="1"/>
  <c r="E104" i="1"/>
  <c r="H104" i="1" s="1"/>
  <c r="E103" i="1"/>
  <c r="H103" i="1" s="1"/>
  <c r="H102" i="1"/>
  <c r="E102" i="1"/>
  <c r="E101" i="1"/>
  <c r="H101" i="1" s="1"/>
  <c r="H100" i="1"/>
  <c r="E100" i="1"/>
  <c r="E98" i="1" s="1"/>
  <c r="H98" i="1" s="1"/>
  <c r="E99" i="1"/>
  <c r="H99" i="1" s="1"/>
  <c r="G98" i="1"/>
  <c r="F98" i="1"/>
  <c r="D98" i="1"/>
  <c r="C98" i="1"/>
  <c r="E97" i="1"/>
  <c r="H97" i="1" s="1"/>
  <c r="E96" i="1"/>
  <c r="H96" i="1" s="1"/>
  <c r="E95" i="1"/>
  <c r="H95" i="1" s="1"/>
  <c r="E94" i="1"/>
  <c r="H94" i="1" s="1"/>
  <c r="E93" i="1"/>
  <c r="H93" i="1" s="1"/>
  <c r="H92" i="1"/>
  <c r="E92" i="1"/>
  <c r="E91" i="1"/>
  <c r="H91" i="1" s="1"/>
  <c r="E90" i="1"/>
  <c r="H90" i="1" s="1"/>
  <c r="E89" i="1"/>
  <c r="H89" i="1" s="1"/>
  <c r="G88" i="1"/>
  <c r="G79" i="1" s="1"/>
  <c r="F88" i="1"/>
  <c r="F79" i="1" s="1"/>
  <c r="D88" i="1"/>
  <c r="C88" i="1"/>
  <c r="E87" i="1"/>
  <c r="H87" i="1" s="1"/>
  <c r="E86" i="1"/>
  <c r="H86" i="1" s="1"/>
  <c r="E85" i="1"/>
  <c r="H85" i="1" s="1"/>
  <c r="H84" i="1"/>
  <c r="E84" i="1"/>
  <c r="E83" i="1"/>
  <c r="H83" i="1" s="1"/>
  <c r="E82" i="1"/>
  <c r="H82" i="1" s="1"/>
  <c r="E81" i="1"/>
  <c r="H81" i="1" s="1"/>
  <c r="G80" i="1"/>
  <c r="F80" i="1"/>
  <c r="D80" i="1"/>
  <c r="D79" i="1" s="1"/>
  <c r="C80" i="1"/>
  <c r="C79" i="1"/>
  <c r="E77" i="1"/>
  <c r="H77" i="1" s="1"/>
  <c r="E76" i="1"/>
  <c r="H76" i="1" s="1"/>
  <c r="H75" i="1"/>
  <c r="E75" i="1"/>
  <c r="E74" i="1"/>
  <c r="H74" i="1" s="1"/>
  <c r="E73" i="1"/>
  <c r="H73" i="1" s="1"/>
  <c r="E72" i="1"/>
  <c r="E71" i="1"/>
  <c r="H71" i="1" s="1"/>
  <c r="G70" i="1"/>
  <c r="F70" i="1"/>
  <c r="D70" i="1"/>
  <c r="C70" i="1"/>
  <c r="H69" i="1"/>
  <c r="E69" i="1"/>
  <c r="E68" i="1"/>
  <c r="H68" i="1" s="1"/>
  <c r="E67" i="1"/>
  <c r="H67" i="1" s="1"/>
  <c r="G66" i="1"/>
  <c r="F66" i="1"/>
  <c r="D66" i="1"/>
  <c r="C66" i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H55" i="1"/>
  <c r="E55" i="1"/>
  <c r="E54" i="1"/>
  <c r="H54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H47" i="1"/>
  <c r="E47" i="1"/>
  <c r="E46" i="1"/>
  <c r="H46" i="1" s="1"/>
  <c r="E45" i="1"/>
  <c r="E43" i="1" s="1"/>
  <c r="H43" i="1" s="1"/>
  <c r="E44" i="1"/>
  <c r="H44" i="1" s="1"/>
  <c r="G43" i="1"/>
  <c r="F43" i="1"/>
  <c r="D43" i="1"/>
  <c r="C43" i="1"/>
  <c r="E42" i="1"/>
  <c r="H42" i="1" s="1"/>
  <c r="E41" i="1"/>
  <c r="H41" i="1" s="1"/>
  <c r="E40" i="1"/>
  <c r="H40" i="1" s="1"/>
  <c r="H39" i="1"/>
  <c r="E39" i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2" i="1"/>
  <c r="H32" i="1" s="1"/>
  <c r="H31" i="1"/>
  <c r="E31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H17" i="1"/>
  <c r="E17" i="1"/>
  <c r="E16" i="1"/>
  <c r="H16" i="1" s="1"/>
  <c r="H15" i="1"/>
  <c r="E15" i="1"/>
  <c r="E13" i="1" s="1"/>
  <c r="H13" i="1" s="1"/>
  <c r="E14" i="1"/>
  <c r="H14" i="1" s="1"/>
  <c r="G13" i="1"/>
  <c r="G4" i="1" s="1"/>
  <c r="G154" i="1" s="1"/>
  <c r="F13" i="1"/>
  <c r="D13" i="1"/>
  <c r="C13" i="1"/>
  <c r="C4" i="1" s="1"/>
  <c r="C154" i="1" s="1"/>
  <c r="E12" i="1"/>
  <c r="H12" i="1" s="1"/>
  <c r="E11" i="1"/>
  <c r="H11" i="1" s="1"/>
  <c r="E10" i="1"/>
  <c r="H10" i="1" s="1"/>
  <c r="H9" i="1"/>
  <c r="E9" i="1"/>
  <c r="E8" i="1"/>
  <c r="H8" i="1" s="1"/>
  <c r="H7" i="1"/>
  <c r="E7" i="1"/>
  <c r="E6" i="1"/>
  <c r="G5" i="1"/>
  <c r="F5" i="1"/>
  <c r="F4" i="1" s="1"/>
  <c r="F154" i="1" s="1"/>
  <c r="D5" i="1"/>
  <c r="C5" i="1"/>
  <c r="E33" i="1" l="1"/>
  <c r="H33" i="1" s="1"/>
  <c r="H45" i="1"/>
  <c r="H134" i="1"/>
  <c r="D4" i="1"/>
  <c r="E70" i="1"/>
  <c r="H70" i="1" s="1"/>
  <c r="E88" i="1"/>
  <c r="H88" i="1" s="1"/>
  <c r="E118" i="1"/>
  <c r="H118" i="1" s="1"/>
  <c r="E23" i="1"/>
  <c r="H23" i="1" s="1"/>
  <c r="E108" i="1"/>
  <c r="H108" i="1" s="1"/>
  <c r="E5" i="1"/>
  <c r="E53" i="1"/>
  <c r="H53" i="1" s="1"/>
  <c r="E128" i="1"/>
  <c r="H128" i="1" s="1"/>
  <c r="D154" i="1"/>
  <c r="H80" i="1"/>
  <c r="E80" i="1"/>
  <c r="H6" i="1"/>
  <c r="H5" i="1" s="1"/>
  <c r="H72" i="1"/>
  <c r="E66" i="1"/>
  <c r="H66" i="1" s="1"/>
  <c r="E141" i="1"/>
  <c r="H141" i="1" s="1"/>
  <c r="E145" i="1"/>
  <c r="H145" i="1" s="1"/>
  <c r="H79" i="1" l="1"/>
  <c r="H4" i="1"/>
  <c r="H154" i="1" s="1"/>
  <c r="E4" i="1"/>
  <c r="E79" i="1"/>
  <c r="E154" i="1" l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<sst xmlns="http://schemas.openxmlformats.org/spreadsheetml/2006/main" count="280" uniqueCount="207">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</sst>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K19" sqref="K19"/>
    </sheetView>
  </sheetViews>
  <sheetFormatPr baseColWidth="10" defaultColWidth="12" defaultRowHeight="13.2"/>
  <cols>
    <col min="1" max="1" width="4.77734375" style="4" customWidth="1"/>
    <col min="2" max="2" width="55.44140625" style="4" bestFit="1" customWidth="1"/>
    <col min="3" max="3" width="9.88671875" style="4" bestFit="1" customWidth="1"/>
    <col min="4" max="4" width="10.77734375" style="4" bestFit="1" customWidth="1"/>
    <col min="5" max="7" width="9.88671875" style="4" bestFit="1" customWidth="1"/>
    <col min="8" max="8" width="11.88671875" style="4" bestFit="1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34691568.460000001</v>
      </c>
      <c r="D4" s="15">
        <f t="shared" ref="D4:H4" si="0">D5+D13+D23+D33+D43+D53+D57+D66+D70</f>
        <v>4902705.04</v>
      </c>
      <c r="E4" s="15">
        <f t="shared" si="0"/>
        <v>39594273.500000007</v>
      </c>
      <c r="F4" s="15">
        <f t="shared" si="0"/>
        <v>38557601.199999996</v>
      </c>
      <c r="G4" s="15">
        <f t="shared" si="0"/>
        <v>38490899.619999997</v>
      </c>
      <c r="H4" s="15">
        <f t="shared" si="0"/>
        <v>1036672.3000000012</v>
      </c>
    </row>
    <row r="5" spans="1:8">
      <c r="A5" s="16" t="s">
        <v>10</v>
      </c>
      <c r="B5" s="17"/>
      <c r="C5" s="18">
        <f>SUM(C6:C12)</f>
        <v>25768622.27</v>
      </c>
      <c r="D5" s="18">
        <f t="shared" ref="D5:H5" si="1">SUM(D6:D12)</f>
        <v>3720086.0700000003</v>
      </c>
      <c r="E5" s="18">
        <f t="shared" si="1"/>
        <v>29488708.340000004</v>
      </c>
      <c r="F5" s="18">
        <f t="shared" si="1"/>
        <v>29289700.850000001</v>
      </c>
      <c r="G5" s="18">
        <f t="shared" si="1"/>
        <v>29289700.850000001</v>
      </c>
      <c r="H5" s="18">
        <f t="shared" si="1"/>
        <v>199007.49000000022</v>
      </c>
    </row>
    <row r="6" spans="1:8">
      <c r="A6" s="19" t="s">
        <v>11</v>
      </c>
      <c r="B6" s="20" t="s">
        <v>12</v>
      </c>
      <c r="C6" s="21">
        <v>14495515.550000001</v>
      </c>
      <c r="D6" s="21">
        <v>404199.83</v>
      </c>
      <c r="E6" s="21">
        <f>C6+D6</f>
        <v>14899715.380000001</v>
      </c>
      <c r="F6" s="21">
        <v>14899715.380000001</v>
      </c>
      <c r="G6" s="21">
        <v>14899715.380000001</v>
      </c>
      <c r="H6" s="21">
        <f>E6-F6</f>
        <v>0</v>
      </c>
    </row>
    <row r="7" spans="1:8">
      <c r="A7" s="19" t="s">
        <v>13</v>
      </c>
      <c r="B7" s="20" t="s">
        <v>14</v>
      </c>
      <c r="C7" s="21">
        <v>4638947.82</v>
      </c>
      <c r="D7" s="21">
        <v>-165833.46</v>
      </c>
      <c r="E7" s="21">
        <f t="shared" ref="E7:E12" si="2">C7+D7</f>
        <v>4473114.3600000003</v>
      </c>
      <c r="F7" s="21">
        <v>4473114.3600000003</v>
      </c>
      <c r="G7" s="21">
        <v>4473114.3600000003</v>
      </c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682782.34</v>
      </c>
      <c r="D8" s="21">
        <v>2985459.99</v>
      </c>
      <c r="E8" s="21">
        <f t="shared" si="2"/>
        <v>3668242.33</v>
      </c>
      <c r="F8" s="21">
        <v>3593232.47</v>
      </c>
      <c r="G8" s="21">
        <v>3593232.47</v>
      </c>
      <c r="H8" s="21">
        <f t="shared" si="3"/>
        <v>75009.85999999987</v>
      </c>
    </row>
    <row r="9" spans="1:8">
      <c r="A9" s="19" t="s">
        <v>17</v>
      </c>
      <c r="B9" s="20" t="s">
        <v>18</v>
      </c>
      <c r="C9" s="21">
        <v>2242576.02</v>
      </c>
      <c r="D9" s="21">
        <v>122720.4</v>
      </c>
      <c r="E9" s="21">
        <f t="shared" si="2"/>
        <v>2365296.42</v>
      </c>
      <c r="F9" s="21">
        <v>2362664.63</v>
      </c>
      <c r="G9" s="21">
        <v>2362664.63</v>
      </c>
      <c r="H9" s="21">
        <f t="shared" si="3"/>
        <v>2631.7900000000373</v>
      </c>
    </row>
    <row r="10" spans="1:8">
      <c r="A10" s="19" t="s">
        <v>19</v>
      </c>
      <c r="B10" s="20" t="s">
        <v>20</v>
      </c>
      <c r="C10" s="21">
        <v>3708800.54</v>
      </c>
      <c r="D10" s="21">
        <v>373539.31</v>
      </c>
      <c r="E10" s="21">
        <f t="shared" si="2"/>
        <v>4082339.85</v>
      </c>
      <c r="F10" s="21">
        <v>3960974.01</v>
      </c>
      <c r="G10" s="21">
        <v>3960974.01</v>
      </c>
      <c r="H10" s="21">
        <f t="shared" si="3"/>
        <v>121365.84000000032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1725206.8299999998</v>
      </c>
      <c r="D13" s="18">
        <f t="shared" ref="D13:G13" si="4">SUM(D14:D22)</f>
        <v>-188067.96000000002</v>
      </c>
      <c r="E13" s="18">
        <f t="shared" si="4"/>
        <v>1537138.87</v>
      </c>
      <c r="F13" s="18">
        <f t="shared" si="4"/>
        <v>1350191.1</v>
      </c>
      <c r="G13" s="18">
        <f t="shared" si="4"/>
        <v>1329889.52</v>
      </c>
      <c r="H13" s="18">
        <f t="shared" si="3"/>
        <v>186947.77000000002</v>
      </c>
    </row>
    <row r="14" spans="1:8">
      <c r="A14" s="19" t="s">
        <v>26</v>
      </c>
      <c r="B14" s="20" t="s">
        <v>27</v>
      </c>
      <c r="C14" s="21">
        <v>376730.84</v>
      </c>
      <c r="D14" s="21">
        <v>18051.650000000001</v>
      </c>
      <c r="E14" s="21">
        <f t="shared" ref="E14:E22" si="5">C14+D14</f>
        <v>394782.49000000005</v>
      </c>
      <c r="F14" s="21">
        <v>333104.18</v>
      </c>
      <c r="G14" s="21">
        <v>328190.42</v>
      </c>
      <c r="H14" s="21">
        <f t="shared" si="3"/>
        <v>61678.310000000056</v>
      </c>
    </row>
    <row r="15" spans="1:8">
      <c r="A15" s="19" t="s">
        <v>28</v>
      </c>
      <c r="B15" s="20" t="s">
        <v>29</v>
      </c>
      <c r="C15" s="21">
        <v>56847.48</v>
      </c>
      <c r="D15" s="21">
        <v>35129.94</v>
      </c>
      <c r="E15" s="21">
        <f t="shared" si="5"/>
        <v>91977.420000000013</v>
      </c>
      <c r="F15" s="21">
        <v>91977.42</v>
      </c>
      <c r="G15" s="21">
        <v>91977.42</v>
      </c>
      <c r="H15" s="21">
        <f t="shared" si="3"/>
        <v>0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262326.08</v>
      </c>
      <c r="D17" s="21">
        <v>-104320.27</v>
      </c>
      <c r="E17" s="21">
        <f t="shared" si="5"/>
        <v>158005.81</v>
      </c>
      <c r="F17" s="21">
        <v>155487.87</v>
      </c>
      <c r="G17" s="21">
        <v>155487.87</v>
      </c>
      <c r="H17" s="21">
        <f t="shared" si="3"/>
        <v>2517.9400000000023</v>
      </c>
    </row>
    <row r="18" spans="1:8">
      <c r="A18" s="19" t="s">
        <v>34</v>
      </c>
      <c r="B18" s="20" t="s">
        <v>35</v>
      </c>
      <c r="C18" s="21">
        <v>135899.44</v>
      </c>
      <c r="D18" s="21">
        <v>-55335.42</v>
      </c>
      <c r="E18" s="21">
        <f t="shared" si="5"/>
        <v>80564.02</v>
      </c>
      <c r="F18" s="21">
        <v>63781.65</v>
      </c>
      <c r="G18" s="21">
        <v>63781.65</v>
      </c>
      <c r="H18" s="21">
        <f t="shared" si="3"/>
        <v>16782.370000000003</v>
      </c>
    </row>
    <row r="19" spans="1:8">
      <c r="A19" s="19" t="s">
        <v>36</v>
      </c>
      <c r="B19" s="20" t="s">
        <v>37</v>
      </c>
      <c r="C19" s="21">
        <v>267053.59999999998</v>
      </c>
      <c r="D19" s="21">
        <v>5169.95</v>
      </c>
      <c r="E19" s="21">
        <f t="shared" si="5"/>
        <v>272223.55</v>
      </c>
      <c r="F19" s="21">
        <v>212666.95</v>
      </c>
      <c r="G19" s="21">
        <v>212666.95</v>
      </c>
      <c r="H19" s="21">
        <f t="shared" si="3"/>
        <v>59556.599999999977</v>
      </c>
    </row>
    <row r="20" spans="1:8">
      <c r="A20" s="19" t="s">
        <v>38</v>
      </c>
      <c r="B20" s="20" t="s">
        <v>39</v>
      </c>
      <c r="C20" s="21">
        <v>276751.2</v>
      </c>
      <c r="D20" s="21">
        <v>-135616.70000000001</v>
      </c>
      <c r="E20" s="21">
        <f t="shared" si="5"/>
        <v>141134.5</v>
      </c>
      <c r="F20" s="21">
        <v>141134.5</v>
      </c>
      <c r="G20" s="21">
        <v>141134.5</v>
      </c>
      <c r="H20" s="21">
        <f t="shared" si="3"/>
        <v>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349598.19</v>
      </c>
      <c r="D22" s="21">
        <v>48852.89</v>
      </c>
      <c r="E22" s="21">
        <f t="shared" si="5"/>
        <v>398451.08</v>
      </c>
      <c r="F22" s="21">
        <v>352038.53</v>
      </c>
      <c r="G22" s="21">
        <v>336650.71</v>
      </c>
      <c r="H22" s="21">
        <f t="shared" si="3"/>
        <v>46412.549999999988</v>
      </c>
    </row>
    <row r="23" spans="1:8">
      <c r="A23" s="16" t="s">
        <v>44</v>
      </c>
      <c r="B23" s="17"/>
      <c r="C23" s="18">
        <f>SUM(C24:C32)</f>
        <v>6652315.7999999998</v>
      </c>
      <c r="D23" s="18">
        <f t="shared" ref="D23:G23" si="6">SUM(D24:D32)</f>
        <v>-281751.72000000003</v>
      </c>
      <c r="E23" s="18">
        <f t="shared" si="6"/>
        <v>6370564.0800000001</v>
      </c>
      <c r="F23" s="18">
        <f t="shared" si="6"/>
        <v>6164592.3299999991</v>
      </c>
      <c r="G23" s="18">
        <f t="shared" si="6"/>
        <v>6118192.3299999991</v>
      </c>
      <c r="H23" s="18">
        <f t="shared" si="3"/>
        <v>205971.75000000093</v>
      </c>
    </row>
    <row r="24" spans="1:8">
      <c r="A24" s="19" t="s">
        <v>45</v>
      </c>
      <c r="B24" s="20" t="s">
        <v>46</v>
      </c>
      <c r="C24" s="21">
        <v>749128.44</v>
      </c>
      <c r="D24" s="21">
        <v>-55821.49</v>
      </c>
      <c r="E24" s="21">
        <f t="shared" ref="E24:E32" si="7">C24+D24</f>
        <v>693306.95</v>
      </c>
      <c r="F24" s="21">
        <v>666140.27</v>
      </c>
      <c r="G24" s="21">
        <v>666140.27</v>
      </c>
      <c r="H24" s="21">
        <f t="shared" si="3"/>
        <v>27166.679999999935</v>
      </c>
    </row>
    <row r="25" spans="1:8">
      <c r="A25" s="19" t="s">
        <v>47</v>
      </c>
      <c r="B25" s="20" t="s">
        <v>48</v>
      </c>
      <c r="C25" s="21">
        <v>468500</v>
      </c>
      <c r="D25" s="21">
        <v>17492.509999999998</v>
      </c>
      <c r="E25" s="21">
        <f t="shared" si="7"/>
        <v>485992.51</v>
      </c>
      <c r="F25" s="21">
        <v>383743.41</v>
      </c>
      <c r="G25" s="21">
        <v>383743.41</v>
      </c>
      <c r="H25" s="21">
        <f t="shared" si="3"/>
        <v>102249.10000000003</v>
      </c>
    </row>
    <row r="26" spans="1:8">
      <c r="A26" s="19" t="s">
        <v>49</v>
      </c>
      <c r="B26" s="20" t="s">
        <v>50</v>
      </c>
      <c r="C26" s="21">
        <v>1545363</v>
      </c>
      <c r="D26" s="21">
        <v>169988.83</v>
      </c>
      <c r="E26" s="21">
        <f t="shared" si="7"/>
        <v>1715351.83</v>
      </c>
      <c r="F26" s="21">
        <v>1684603.41</v>
      </c>
      <c r="G26" s="21">
        <v>1684603.41</v>
      </c>
      <c r="H26" s="21">
        <f t="shared" si="3"/>
        <v>30748.420000000158</v>
      </c>
    </row>
    <row r="27" spans="1:8">
      <c r="A27" s="19" t="s">
        <v>51</v>
      </c>
      <c r="B27" s="20" t="s">
        <v>52</v>
      </c>
      <c r="C27" s="21">
        <v>601781.41</v>
      </c>
      <c r="D27" s="21">
        <v>-250591.59</v>
      </c>
      <c r="E27" s="21">
        <f t="shared" si="7"/>
        <v>351189.82000000007</v>
      </c>
      <c r="F27" s="21">
        <v>341052.28</v>
      </c>
      <c r="G27" s="21">
        <v>341052.28</v>
      </c>
      <c r="H27" s="21">
        <f t="shared" si="3"/>
        <v>10137.540000000037</v>
      </c>
    </row>
    <row r="28" spans="1:8">
      <c r="A28" s="19" t="s">
        <v>53</v>
      </c>
      <c r="B28" s="20" t="s">
        <v>54</v>
      </c>
      <c r="C28" s="21">
        <v>1908128.52</v>
      </c>
      <c r="D28" s="21">
        <v>197481.61</v>
      </c>
      <c r="E28" s="21">
        <f t="shared" si="7"/>
        <v>2105610.13</v>
      </c>
      <c r="F28" s="21">
        <v>2105610.13</v>
      </c>
      <c r="G28" s="21">
        <v>2059210.13</v>
      </c>
      <c r="H28" s="21">
        <f t="shared" si="3"/>
        <v>0</v>
      </c>
    </row>
    <row r="29" spans="1:8">
      <c r="A29" s="19" t="s">
        <v>55</v>
      </c>
      <c r="B29" s="20" t="s">
        <v>56</v>
      </c>
      <c r="C29" s="21">
        <v>209747.4</v>
      </c>
      <c r="D29" s="21">
        <v>-13275.12</v>
      </c>
      <c r="E29" s="21">
        <f t="shared" si="7"/>
        <v>196472.28</v>
      </c>
      <c r="F29" s="21">
        <v>196472.28</v>
      </c>
      <c r="G29" s="21">
        <v>196472.28</v>
      </c>
      <c r="H29" s="21">
        <f t="shared" si="3"/>
        <v>0</v>
      </c>
    </row>
    <row r="30" spans="1:8">
      <c r="A30" s="19" t="s">
        <v>57</v>
      </c>
      <c r="B30" s="20" t="s">
        <v>58</v>
      </c>
      <c r="C30" s="21">
        <v>185051.92</v>
      </c>
      <c r="D30" s="21">
        <v>-12226.82</v>
      </c>
      <c r="E30" s="21">
        <f t="shared" si="7"/>
        <v>172825.1</v>
      </c>
      <c r="F30" s="21">
        <v>172699.97</v>
      </c>
      <c r="G30" s="21">
        <v>172699.97</v>
      </c>
      <c r="H30" s="21">
        <f t="shared" si="3"/>
        <v>125.13000000000466</v>
      </c>
    </row>
    <row r="31" spans="1:8">
      <c r="A31" s="19" t="s">
        <v>59</v>
      </c>
      <c r="B31" s="20" t="s">
        <v>60</v>
      </c>
      <c r="C31" s="21">
        <v>565296.48</v>
      </c>
      <c r="D31" s="21">
        <v>-173916.83</v>
      </c>
      <c r="E31" s="21">
        <f t="shared" si="7"/>
        <v>391379.65</v>
      </c>
      <c r="F31" s="21">
        <v>355834.77</v>
      </c>
      <c r="G31" s="21">
        <v>355834.77</v>
      </c>
      <c r="H31" s="21">
        <f t="shared" si="3"/>
        <v>35544.880000000005</v>
      </c>
    </row>
    <row r="32" spans="1:8">
      <c r="A32" s="19" t="s">
        <v>61</v>
      </c>
      <c r="B32" s="20" t="s">
        <v>62</v>
      </c>
      <c r="C32" s="21">
        <v>419318.63</v>
      </c>
      <c r="D32" s="21">
        <v>-160882.82</v>
      </c>
      <c r="E32" s="21">
        <f t="shared" si="7"/>
        <v>258435.81</v>
      </c>
      <c r="F32" s="21">
        <v>258435.81</v>
      </c>
      <c r="G32" s="21">
        <v>258435.81</v>
      </c>
      <c r="H32" s="21">
        <f t="shared" si="3"/>
        <v>0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302089</v>
      </c>
      <c r="E33" s="18">
        <f t="shared" si="8"/>
        <v>302089</v>
      </c>
      <c r="F33" s="18">
        <f t="shared" si="8"/>
        <v>292379</v>
      </c>
      <c r="G33" s="18">
        <f t="shared" si="8"/>
        <v>292379</v>
      </c>
      <c r="H33" s="18">
        <f t="shared" si="3"/>
        <v>9710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302089</v>
      </c>
      <c r="E37" s="21">
        <f t="shared" si="9"/>
        <v>302089</v>
      </c>
      <c r="F37" s="21">
        <v>292379</v>
      </c>
      <c r="G37" s="21">
        <v>292379</v>
      </c>
      <c r="H37" s="21">
        <f t="shared" si="3"/>
        <v>9710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65000</v>
      </c>
      <c r="D43" s="18">
        <f t="shared" ref="D43:G43" si="10">SUM(D44:D52)</f>
        <v>1424712.69</v>
      </c>
      <c r="E43" s="18">
        <f t="shared" si="10"/>
        <v>1489712.69</v>
      </c>
      <c r="F43" s="18">
        <f t="shared" si="10"/>
        <v>1408195.69</v>
      </c>
      <c r="G43" s="18">
        <f t="shared" si="10"/>
        <v>1408195.69</v>
      </c>
      <c r="H43" s="18">
        <f t="shared" si="3"/>
        <v>81517</v>
      </c>
    </row>
    <row r="44" spans="1:8">
      <c r="A44" s="19" t="s">
        <v>81</v>
      </c>
      <c r="B44" s="20" t="s">
        <v>82</v>
      </c>
      <c r="C44" s="21">
        <v>65000</v>
      </c>
      <c r="D44" s="21">
        <v>1052798.23</v>
      </c>
      <c r="E44" s="21">
        <f t="shared" ref="E44:E52" si="11">C44+D44</f>
        <v>1117798.23</v>
      </c>
      <c r="F44" s="21">
        <v>1090601.23</v>
      </c>
      <c r="G44" s="21">
        <v>1090601.23</v>
      </c>
      <c r="H44" s="21">
        <f t="shared" si="3"/>
        <v>27197</v>
      </c>
    </row>
    <row r="45" spans="1:8">
      <c r="A45" s="19" t="s">
        <v>83</v>
      </c>
      <c r="B45" s="20" t="s">
        <v>84</v>
      </c>
      <c r="C45" s="21">
        <v>0</v>
      </c>
      <c r="D45" s="21">
        <v>46014.1</v>
      </c>
      <c r="E45" s="21">
        <f t="shared" si="11"/>
        <v>46014.1</v>
      </c>
      <c r="F45" s="21">
        <v>46014.1</v>
      </c>
      <c r="G45" s="21">
        <v>46014.1</v>
      </c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0</v>
      </c>
      <c r="D49" s="21">
        <v>325900.36</v>
      </c>
      <c r="E49" s="21">
        <f t="shared" si="11"/>
        <v>325900.36</v>
      </c>
      <c r="F49" s="21">
        <v>271580.36</v>
      </c>
      <c r="G49" s="21">
        <v>271580.36</v>
      </c>
      <c r="H49" s="21">
        <f t="shared" si="3"/>
        <v>54320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57000</v>
      </c>
      <c r="E53" s="18">
        <f t="shared" si="12"/>
        <v>57000</v>
      </c>
      <c r="F53" s="18">
        <f t="shared" si="12"/>
        <v>52542.23</v>
      </c>
      <c r="G53" s="18">
        <f t="shared" si="12"/>
        <v>52542.23</v>
      </c>
      <c r="H53" s="18">
        <f t="shared" si="3"/>
        <v>4457.7699999999968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57000</v>
      </c>
      <c r="E55" s="21">
        <f t="shared" si="13"/>
        <v>57000</v>
      </c>
      <c r="F55" s="21">
        <v>52542.23</v>
      </c>
      <c r="G55" s="21">
        <v>52542.23</v>
      </c>
      <c r="H55" s="21">
        <f t="shared" si="3"/>
        <v>4457.7699999999968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480423.56</v>
      </c>
      <c r="D57" s="18">
        <f t="shared" ref="D57:G57" si="14">SUM(D58:D65)</f>
        <v>-131363.04</v>
      </c>
      <c r="E57" s="18">
        <f t="shared" si="14"/>
        <v>349060.52</v>
      </c>
      <c r="F57" s="18">
        <f t="shared" si="14"/>
        <v>0</v>
      </c>
      <c r="G57" s="18">
        <f t="shared" si="14"/>
        <v>0</v>
      </c>
      <c r="H57" s="18">
        <f t="shared" si="3"/>
        <v>349060.52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480423.56</v>
      </c>
      <c r="D65" s="21">
        <v>-131363.04</v>
      </c>
      <c r="E65" s="21">
        <f t="shared" si="15"/>
        <v>349060.52</v>
      </c>
      <c r="F65" s="21">
        <v>0</v>
      </c>
      <c r="G65" s="21">
        <v>0</v>
      </c>
      <c r="H65" s="21">
        <f t="shared" si="3"/>
        <v>349060.52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16124228.76</v>
      </c>
      <c r="E79" s="25">
        <f t="shared" si="21"/>
        <v>16124228.76</v>
      </c>
      <c r="F79" s="25">
        <f t="shared" si="21"/>
        <v>15840223.399999999</v>
      </c>
      <c r="G79" s="25">
        <f t="shared" si="21"/>
        <v>15840223.399999999</v>
      </c>
      <c r="H79" s="25">
        <f t="shared" si="21"/>
        <v>284005.36000000004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9289490.3699999992</v>
      </c>
      <c r="E80" s="25">
        <f t="shared" si="22"/>
        <v>9289490.3699999992</v>
      </c>
      <c r="F80" s="25">
        <f t="shared" si="22"/>
        <v>9289490.3699999992</v>
      </c>
      <c r="G80" s="25">
        <f t="shared" si="22"/>
        <v>9289490.3699999992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>
        <v>0</v>
      </c>
      <c r="D81" s="31">
        <v>4287197.37</v>
      </c>
      <c r="E81" s="21">
        <f t="shared" ref="E81:E87" si="23">C81+D81</f>
        <v>4287197.37</v>
      </c>
      <c r="F81" s="31">
        <v>4287197.37</v>
      </c>
      <c r="G81" s="31">
        <v>4287197.37</v>
      </c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>
        <v>0</v>
      </c>
      <c r="D82" s="31">
        <v>2345296.38</v>
      </c>
      <c r="E82" s="21">
        <f t="shared" si="23"/>
        <v>2345296.38</v>
      </c>
      <c r="F82" s="31">
        <v>2345296.38</v>
      </c>
      <c r="G82" s="31">
        <v>2345296.38</v>
      </c>
      <c r="H82" s="31">
        <f t="shared" si="24"/>
        <v>0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>
        <v>0</v>
      </c>
      <c r="D84" s="31">
        <v>1638259.72</v>
      </c>
      <c r="E84" s="21">
        <f t="shared" si="23"/>
        <v>1638259.72</v>
      </c>
      <c r="F84" s="31">
        <v>1638259.72</v>
      </c>
      <c r="G84" s="31">
        <v>1638259.72</v>
      </c>
      <c r="H84" s="31">
        <f t="shared" si="24"/>
        <v>0</v>
      </c>
    </row>
    <row r="85" spans="1:8">
      <c r="A85" s="19" t="s">
        <v>149</v>
      </c>
      <c r="B85" s="30" t="s">
        <v>20</v>
      </c>
      <c r="C85" s="31">
        <v>0</v>
      </c>
      <c r="D85" s="31">
        <v>1018736.9</v>
      </c>
      <c r="E85" s="21">
        <f t="shared" si="23"/>
        <v>1018736.9</v>
      </c>
      <c r="F85" s="31">
        <v>1018736.9</v>
      </c>
      <c r="G85" s="31">
        <v>1018736.9</v>
      </c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829258.26000000013</v>
      </c>
      <c r="E88" s="25">
        <f t="shared" si="25"/>
        <v>829258.26000000013</v>
      </c>
      <c r="F88" s="25">
        <f t="shared" si="25"/>
        <v>804203.37</v>
      </c>
      <c r="G88" s="25">
        <f t="shared" si="25"/>
        <v>804203.37</v>
      </c>
      <c r="H88" s="25">
        <f t="shared" si="24"/>
        <v>25054.89000000013</v>
      </c>
    </row>
    <row r="89" spans="1:8">
      <c r="A89" s="19" t="s">
        <v>152</v>
      </c>
      <c r="B89" s="30" t="s">
        <v>27</v>
      </c>
      <c r="C89" s="31">
        <v>0</v>
      </c>
      <c r="D89" s="31">
        <v>88923.17</v>
      </c>
      <c r="E89" s="21">
        <f t="shared" ref="E89:E97" si="26">C89+D89</f>
        <v>88923.17</v>
      </c>
      <c r="F89" s="31">
        <v>82919.75</v>
      </c>
      <c r="G89" s="31">
        <v>82919.75</v>
      </c>
      <c r="H89" s="31">
        <f t="shared" si="24"/>
        <v>6003.4199999999983</v>
      </c>
    </row>
    <row r="90" spans="1:8">
      <c r="A90" s="19" t="s">
        <v>153</v>
      </c>
      <c r="B90" s="30" t="s">
        <v>29</v>
      </c>
      <c r="C90" s="31">
        <v>0</v>
      </c>
      <c r="D90" s="31">
        <v>27170.55</v>
      </c>
      <c r="E90" s="21">
        <f t="shared" si="26"/>
        <v>27170.55</v>
      </c>
      <c r="F90" s="31">
        <v>27170.55</v>
      </c>
      <c r="G90" s="31">
        <v>27170.55</v>
      </c>
      <c r="H90" s="31">
        <f t="shared" si="24"/>
        <v>0</v>
      </c>
    </row>
    <row r="91" spans="1:8">
      <c r="A91" s="19" t="s">
        <v>154</v>
      </c>
      <c r="B91" s="30" t="s">
        <v>31</v>
      </c>
      <c r="C91" s="31">
        <v>0</v>
      </c>
      <c r="D91" s="31">
        <v>98</v>
      </c>
      <c r="E91" s="21">
        <f t="shared" si="26"/>
        <v>98</v>
      </c>
      <c r="F91" s="31">
        <v>98</v>
      </c>
      <c r="G91" s="31">
        <v>98</v>
      </c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189949.11</v>
      </c>
      <c r="E92" s="21">
        <f t="shared" si="26"/>
        <v>189949.11</v>
      </c>
      <c r="F92" s="31">
        <v>189949.11</v>
      </c>
      <c r="G92" s="31">
        <v>189949.11</v>
      </c>
      <c r="H92" s="31">
        <f t="shared" si="24"/>
        <v>0</v>
      </c>
    </row>
    <row r="93" spans="1:8">
      <c r="A93" s="19" t="s">
        <v>156</v>
      </c>
      <c r="B93" s="30" t="s">
        <v>35</v>
      </c>
      <c r="C93" s="31">
        <v>0</v>
      </c>
      <c r="D93" s="31">
        <v>65289.46</v>
      </c>
      <c r="E93" s="21">
        <f t="shared" si="26"/>
        <v>65289.46</v>
      </c>
      <c r="F93" s="31">
        <v>60274.38</v>
      </c>
      <c r="G93" s="31">
        <v>60274.38</v>
      </c>
      <c r="H93" s="31">
        <f t="shared" si="24"/>
        <v>5015.0800000000017</v>
      </c>
    </row>
    <row r="94" spans="1:8">
      <c r="A94" s="19" t="s">
        <v>157</v>
      </c>
      <c r="B94" s="30" t="s">
        <v>37</v>
      </c>
      <c r="C94" s="31">
        <v>0</v>
      </c>
      <c r="D94" s="31">
        <v>330765.52</v>
      </c>
      <c r="E94" s="21">
        <f t="shared" si="26"/>
        <v>330765.52</v>
      </c>
      <c r="F94" s="31">
        <v>330765.52</v>
      </c>
      <c r="G94" s="31">
        <v>330765.52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12845.68</v>
      </c>
      <c r="E95" s="21">
        <f t="shared" si="26"/>
        <v>12845.68</v>
      </c>
      <c r="F95" s="31">
        <v>3328.09</v>
      </c>
      <c r="G95" s="31">
        <v>3328.09</v>
      </c>
      <c r="H95" s="31">
        <f t="shared" si="24"/>
        <v>9517.59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114216.77</v>
      </c>
      <c r="E97" s="21">
        <f t="shared" si="26"/>
        <v>114216.77</v>
      </c>
      <c r="F97" s="31">
        <v>109697.97</v>
      </c>
      <c r="G97" s="31">
        <v>109697.97</v>
      </c>
      <c r="H97" s="31">
        <f t="shared" si="24"/>
        <v>4518.8000000000029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2661915.3199999998</v>
      </c>
      <c r="E98" s="25">
        <f t="shared" si="27"/>
        <v>2661915.3199999998</v>
      </c>
      <c r="F98" s="25">
        <f t="shared" si="27"/>
        <v>2661915.3199999998</v>
      </c>
      <c r="G98" s="25">
        <f t="shared" si="27"/>
        <v>2661915.3199999998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>
        <v>0</v>
      </c>
      <c r="D99" s="31">
        <v>455294.52</v>
      </c>
      <c r="E99" s="21">
        <f t="shared" ref="E99:E107" si="28">C99+D99</f>
        <v>455294.52</v>
      </c>
      <c r="F99" s="31">
        <v>455294.52</v>
      </c>
      <c r="G99" s="31">
        <v>455294.52</v>
      </c>
      <c r="H99" s="31">
        <f t="shared" si="24"/>
        <v>0</v>
      </c>
    </row>
    <row r="100" spans="1:8">
      <c r="A100" s="19" t="s">
        <v>162</v>
      </c>
      <c r="B100" s="30" t="s">
        <v>48</v>
      </c>
      <c r="C100" s="31">
        <v>0</v>
      </c>
      <c r="D100" s="31">
        <v>42912.84</v>
      </c>
      <c r="E100" s="21">
        <f t="shared" si="28"/>
        <v>42912.84</v>
      </c>
      <c r="F100" s="31">
        <v>42912.84</v>
      </c>
      <c r="G100" s="31">
        <v>42912.84</v>
      </c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500561.77</v>
      </c>
      <c r="E101" s="21">
        <f t="shared" si="28"/>
        <v>500561.77</v>
      </c>
      <c r="F101" s="31">
        <v>500561.77</v>
      </c>
      <c r="G101" s="31">
        <v>500561.77</v>
      </c>
      <c r="H101" s="31">
        <f t="shared" si="24"/>
        <v>0</v>
      </c>
    </row>
    <row r="102" spans="1:8">
      <c r="A102" s="19" t="s">
        <v>164</v>
      </c>
      <c r="B102" s="30" t="s">
        <v>52</v>
      </c>
      <c r="C102" s="31">
        <v>0</v>
      </c>
      <c r="D102" s="31">
        <v>119130.46</v>
      </c>
      <c r="E102" s="21">
        <f t="shared" si="28"/>
        <v>119130.46</v>
      </c>
      <c r="F102" s="31">
        <v>119130.46</v>
      </c>
      <c r="G102" s="31">
        <v>119130.46</v>
      </c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0</v>
      </c>
      <c r="D103" s="31">
        <v>924203.93</v>
      </c>
      <c r="E103" s="21">
        <f t="shared" si="28"/>
        <v>924203.93</v>
      </c>
      <c r="F103" s="31">
        <v>924203.93</v>
      </c>
      <c r="G103" s="31">
        <v>924203.93</v>
      </c>
      <c r="H103" s="31">
        <f t="shared" si="24"/>
        <v>0</v>
      </c>
    </row>
    <row r="104" spans="1:8">
      <c r="A104" s="19" t="s">
        <v>166</v>
      </c>
      <c r="B104" s="30" t="s">
        <v>56</v>
      </c>
      <c r="C104" s="31">
        <v>0</v>
      </c>
      <c r="D104" s="31">
        <v>118039.56</v>
      </c>
      <c r="E104" s="21">
        <f t="shared" si="28"/>
        <v>118039.56</v>
      </c>
      <c r="F104" s="31">
        <v>118039.56</v>
      </c>
      <c r="G104" s="31">
        <v>118039.56</v>
      </c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0</v>
      </c>
      <c r="D105" s="31">
        <v>64993.39</v>
      </c>
      <c r="E105" s="21">
        <f t="shared" si="28"/>
        <v>64993.39</v>
      </c>
      <c r="F105" s="31">
        <v>64993.39</v>
      </c>
      <c r="G105" s="31">
        <v>64993.39</v>
      </c>
      <c r="H105" s="31">
        <f t="shared" si="24"/>
        <v>0</v>
      </c>
    </row>
    <row r="106" spans="1:8">
      <c r="A106" s="19" t="s">
        <v>168</v>
      </c>
      <c r="B106" s="30" t="s">
        <v>60</v>
      </c>
      <c r="C106" s="31">
        <v>0</v>
      </c>
      <c r="D106" s="31">
        <v>122793.03</v>
      </c>
      <c r="E106" s="21">
        <f t="shared" si="28"/>
        <v>122793.03</v>
      </c>
      <c r="F106" s="31">
        <v>122793.03</v>
      </c>
      <c r="G106" s="31">
        <v>122793.03</v>
      </c>
      <c r="H106" s="31">
        <f t="shared" si="24"/>
        <v>0</v>
      </c>
    </row>
    <row r="107" spans="1:8">
      <c r="A107" s="19" t="s">
        <v>169</v>
      </c>
      <c r="B107" s="30" t="s">
        <v>62</v>
      </c>
      <c r="C107" s="31">
        <v>0</v>
      </c>
      <c r="D107" s="31">
        <v>313985.82</v>
      </c>
      <c r="E107" s="21">
        <f t="shared" si="28"/>
        <v>313985.82</v>
      </c>
      <c r="F107" s="31">
        <v>313985.82</v>
      </c>
      <c r="G107" s="31">
        <v>313985.82</v>
      </c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64000</v>
      </c>
      <c r="E108" s="25">
        <f t="shared" si="29"/>
        <v>64000</v>
      </c>
      <c r="F108" s="25">
        <f t="shared" si="29"/>
        <v>64000</v>
      </c>
      <c r="G108" s="25">
        <f t="shared" si="29"/>
        <v>64000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>
        <v>0</v>
      </c>
      <c r="D112" s="31">
        <v>64000</v>
      </c>
      <c r="E112" s="21">
        <f t="shared" si="30"/>
        <v>64000</v>
      </c>
      <c r="F112" s="31">
        <v>64000</v>
      </c>
      <c r="G112" s="31">
        <v>64000</v>
      </c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1970148.5</v>
      </c>
      <c r="E118" s="25">
        <f t="shared" si="31"/>
        <v>1970148.5</v>
      </c>
      <c r="F118" s="25">
        <f t="shared" si="31"/>
        <v>1931958.84</v>
      </c>
      <c r="G118" s="25">
        <f t="shared" si="31"/>
        <v>1931958.84</v>
      </c>
      <c r="H118" s="25">
        <f t="shared" si="24"/>
        <v>38189.659999999916</v>
      </c>
    </row>
    <row r="119" spans="1:8">
      <c r="A119" s="19" t="s">
        <v>177</v>
      </c>
      <c r="B119" s="30" t="s">
        <v>82</v>
      </c>
      <c r="C119" s="31">
        <v>0</v>
      </c>
      <c r="D119" s="31">
        <v>156513.51</v>
      </c>
      <c r="E119" s="21">
        <f t="shared" ref="E119:E127" si="32">C119+D119</f>
        <v>156513.51</v>
      </c>
      <c r="F119" s="31">
        <v>120999.85</v>
      </c>
      <c r="G119" s="31">
        <v>120999.85</v>
      </c>
      <c r="H119" s="31">
        <f t="shared" si="24"/>
        <v>35513.660000000003</v>
      </c>
    </row>
    <row r="120" spans="1:8">
      <c r="A120" s="19" t="s">
        <v>178</v>
      </c>
      <c r="B120" s="30" t="s">
        <v>84</v>
      </c>
      <c r="C120" s="31">
        <v>0</v>
      </c>
      <c r="D120" s="31">
        <v>149381.4</v>
      </c>
      <c r="E120" s="21">
        <f t="shared" si="32"/>
        <v>149381.4</v>
      </c>
      <c r="F120" s="31">
        <v>149381.4</v>
      </c>
      <c r="G120" s="31">
        <v>149381.4</v>
      </c>
      <c r="H120" s="31">
        <f t="shared" si="24"/>
        <v>0</v>
      </c>
    </row>
    <row r="121" spans="1:8">
      <c r="A121" s="19" t="s">
        <v>179</v>
      </c>
      <c r="B121" s="30" t="s">
        <v>86</v>
      </c>
      <c r="C121" s="31">
        <v>0</v>
      </c>
      <c r="D121" s="31">
        <v>2759.09</v>
      </c>
      <c r="E121" s="21">
        <f t="shared" si="32"/>
        <v>2759.09</v>
      </c>
      <c r="F121" s="31">
        <v>2759.09</v>
      </c>
      <c r="G121" s="31">
        <v>2759.09</v>
      </c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1661494.5</v>
      </c>
      <c r="E124" s="21">
        <f t="shared" si="32"/>
        <v>1661494.5</v>
      </c>
      <c r="F124" s="31">
        <v>1658818.5</v>
      </c>
      <c r="G124" s="31">
        <v>1658818.5</v>
      </c>
      <c r="H124" s="31">
        <f t="shared" si="24"/>
        <v>2676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1088655.5</v>
      </c>
      <c r="E128" s="25">
        <f t="shared" si="33"/>
        <v>1088655.5</v>
      </c>
      <c r="F128" s="25">
        <f t="shared" si="33"/>
        <v>1088655.5</v>
      </c>
      <c r="G128" s="25">
        <f t="shared" si="33"/>
        <v>1088655.5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1088655.5</v>
      </c>
      <c r="E130" s="21">
        <f t="shared" si="34"/>
        <v>1088655.5</v>
      </c>
      <c r="F130" s="31">
        <v>1088655.5</v>
      </c>
      <c r="G130" s="31">
        <v>1088655.5</v>
      </c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220760.81</v>
      </c>
      <c r="E132" s="25">
        <f t="shared" si="35"/>
        <v>220760.81</v>
      </c>
      <c r="F132" s="25">
        <f t="shared" si="35"/>
        <v>0</v>
      </c>
      <c r="G132" s="25">
        <f t="shared" si="35"/>
        <v>0</v>
      </c>
      <c r="H132" s="25">
        <f t="shared" si="24"/>
        <v>220760.81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>
        <v>0</v>
      </c>
      <c r="D140" s="31">
        <v>220760.81</v>
      </c>
      <c r="E140" s="21">
        <f t="shared" si="36"/>
        <v>220760.81</v>
      </c>
      <c r="F140" s="31">
        <v>0</v>
      </c>
      <c r="G140" s="31">
        <v>0</v>
      </c>
      <c r="H140" s="31">
        <f t="shared" si="24"/>
        <v>220760.81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34691568.460000001</v>
      </c>
      <c r="D154" s="25">
        <f t="shared" ref="D154:H154" si="42">D4+D79</f>
        <v>21026933.800000001</v>
      </c>
      <c r="E154" s="25">
        <f t="shared" si="42"/>
        <v>55718502.260000005</v>
      </c>
      <c r="F154" s="25">
        <f t="shared" si="42"/>
        <v>54397824.599999994</v>
      </c>
      <c r="G154" s="25">
        <f t="shared" si="42"/>
        <v>54331123.019999996</v>
      </c>
      <c r="H154" s="25">
        <f t="shared" si="42"/>
        <v>1320677.6600000013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portrait" horizontalDpi="4294967295" verticalDpi="4294967295" r:id="rId1"/>
  <headerFooter>
    <oddFooter>&amp;R&amp;"Arial,Normal"&amp;8&amp;P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2018-01-30T22:38:33Z</cp:lastPrinted>
  <dcterms:created xsi:type="dcterms:W3CDTF">2018-01-30T22:36:10Z</dcterms:created>
  <dcterms:modified xsi:type="dcterms:W3CDTF">2018-01-30T22:39:05Z</dcterms:modified>
</cp:coreProperties>
</file>